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505"/>
  <workbookPr/>
  <mc:AlternateContent xmlns:mc="http://schemas.openxmlformats.org/markup-compatibility/2006">
    <mc:Choice Requires="x15">
      <x15ac:absPath xmlns:x15ac="http://schemas.microsoft.com/office/spreadsheetml/2010/11/ac" url="/Users/jcasabona/Desktop/"/>
    </mc:Choice>
  </mc:AlternateContent>
  <bookViews>
    <workbookView xWindow="0" yWindow="460" windowWidth="30060" windowHeight="19420"/>
  </bookViews>
  <sheets>
    <sheet name="Sheet1" sheetId="1" r:id="rId1"/>
  </sheets>
  <definedNames>
    <definedName name="_xlnm.Print_Area" localSheetId="0">Sheet1!$A$1:$H$59</definedName>
  </definedNames>
  <calcPr calcId="15251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1" i="1" l="1"/>
  <c r="B40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2" i="1"/>
  <c r="G31" i="1"/>
  <c r="G32" i="1"/>
  <c r="H31" i="1"/>
  <c r="H32" i="1"/>
  <c r="C31" i="1"/>
  <c r="C32" i="1"/>
  <c r="B31" i="1"/>
  <c r="B32" i="1"/>
  <c r="D31" i="1"/>
  <c r="D32" i="1"/>
</calcChain>
</file>

<file path=xl/sharedStrings.xml><?xml version="1.0" encoding="utf-8"?>
<sst xmlns="http://schemas.openxmlformats.org/spreadsheetml/2006/main" count="75" uniqueCount="73">
  <si>
    <t>ATTRACTION</t>
  </si>
  <si>
    <t>ATT TIME</t>
  </si>
  <si>
    <t>TOT TIME</t>
  </si>
  <si>
    <t>Jungle Cruise</t>
  </si>
  <si>
    <t>Pirates of the Carribbean</t>
  </si>
  <si>
    <t>Splash Mountain</t>
  </si>
  <si>
    <t>START TIME</t>
  </si>
  <si>
    <t>END TIME</t>
  </si>
  <si>
    <t>LUNCH</t>
  </si>
  <si>
    <t>Hall of Presidents</t>
  </si>
  <si>
    <t>Haunted Mansion</t>
  </si>
  <si>
    <t>Peter Pan's Flight</t>
  </si>
  <si>
    <t>Mickey's PhilharMagic</t>
  </si>
  <si>
    <t>**</t>
  </si>
  <si>
    <t>Seven Dwarfs Mine Train</t>
  </si>
  <si>
    <t>Dumbo</t>
  </si>
  <si>
    <t>Barnstormer</t>
  </si>
  <si>
    <t>DINNER</t>
  </si>
  <si>
    <t>***</t>
  </si>
  <si>
    <t>Get Off Ferry</t>
  </si>
  <si>
    <t>Get on Monorail</t>
  </si>
  <si>
    <t>Total</t>
  </si>
  <si>
    <t>TOTALS (MINS)</t>
  </si>
  <si>
    <t>HOURS</t>
  </si>
  <si>
    <t>NET TIME</t>
  </si>
  <si>
    <t>Attractions with actual Wait Times</t>
  </si>
  <si>
    <t>Attractions with high Wait Times</t>
  </si>
  <si>
    <t>Attractions with low Wait Times</t>
  </si>
  <si>
    <t>-</t>
  </si>
  <si>
    <t>Attractions w/in 5 Mins of Post</t>
  </si>
  <si>
    <t>Longest Wait</t>
  </si>
  <si>
    <t>7 Dwarfs</t>
  </si>
  <si>
    <t>Biggest Difference (Positive)</t>
  </si>
  <si>
    <t>Peter Pan</t>
  </si>
  <si>
    <t>Biggest Difference (Negative)</t>
  </si>
  <si>
    <t>Highest Post</t>
  </si>
  <si>
    <t>Longest Attraction</t>
  </si>
  <si>
    <t>Shortest Attraction</t>
  </si>
  <si>
    <t>Longest Tot Att Time</t>
  </si>
  <si>
    <t>Shortest Tot Att Time</t>
  </si>
  <si>
    <t>Swiss Family</t>
  </si>
  <si>
    <t>Tot MK Att</t>
  </si>
  <si>
    <t>Completed</t>
  </si>
  <si>
    <t>Grade</t>
  </si>
  <si>
    <t>B+</t>
  </si>
  <si>
    <t>Gst Delay</t>
  </si>
  <si>
    <t>Swiss Family Treehouse</t>
  </si>
  <si>
    <t>The Magic Carpets of Aladdin</t>
  </si>
  <si>
    <t>Walt Disney's Enchanted Tiki Room</t>
  </si>
  <si>
    <t>Big Thunder Mountain Railroad</t>
  </si>
  <si>
    <t>Country Bear Jamboree</t>
  </si>
  <si>
    <t xml:space="preserve">Liberty Square Riverboat </t>
  </si>
  <si>
    <t>The Hall of Presidents</t>
  </si>
  <si>
    <t>"it's a small world'</t>
  </si>
  <si>
    <t>Dumbo the Flying Elephant</t>
  </si>
  <si>
    <t>Mad Tea Party</t>
  </si>
  <si>
    <t>The Many Adventures of Winnie the Pooh</t>
  </si>
  <si>
    <t>Under the Sea-Journey of The Little Mermaid</t>
  </si>
  <si>
    <t>Monsters, Inc Laugh Floor</t>
  </si>
  <si>
    <t>Tomorrowland Speedway</t>
  </si>
  <si>
    <t>Walt Disney's Carousel of Progress</t>
  </si>
  <si>
    <t>Tomorrowland Transit Authority PeopleMover</t>
  </si>
  <si>
    <t>13hrs 45min</t>
  </si>
  <si>
    <t>% Of accurate wait times (w/in 5 Min)</t>
  </si>
  <si>
    <t xml:space="preserve">POSTED WAIT </t>
  </si>
  <si>
    <t>Tech.Diff.</t>
  </si>
  <si>
    <t>7 D/PP</t>
  </si>
  <si>
    <t>SPACE MOUNTAIN***</t>
  </si>
  <si>
    <t>Astro Orbiter***</t>
  </si>
  <si>
    <t>Prince Charming Regal Carrousel**</t>
  </si>
  <si>
    <t>% within 10 Min</t>
  </si>
  <si>
    <t>*All Times in Min unless stated</t>
  </si>
  <si>
    <t>ACTUAL WAIT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</si>
</sst>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409]h:mm\ AM/PM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1"/>
      <color theme="5" tint="-0.249977111117893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3" fillId="0" borderId="1" xfId="0" applyFont="1" applyBorder="1"/>
    <xf numFmtId="0" fontId="0" fillId="0" borderId="1" xfId="0" applyNumberFormat="1" applyBorder="1"/>
    <xf numFmtId="0" fontId="1" fillId="0" borderId="1" xfId="0" applyFont="1" applyBorder="1"/>
    <xf numFmtId="0" fontId="3" fillId="0" borderId="1" xfId="0" applyNumberFormat="1" applyFont="1" applyBorder="1"/>
    <xf numFmtId="0" fontId="0" fillId="0" borderId="2" xfId="0" applyBorder="1"/>
    <xf numFmtId="0" fontId="0" fillId="0" borderId="3" xfId="0" applyBorder="1"/>
    <xf numFmtId="0" fontId="1" fillId="3" borderId="1" xfId="0" applyFont="1" applyFill="1" applyBorder="1"/>
    <xf numFmtId="164" fontId="0" fillId="0" borderId="1" xfId="0" applyNumberFormat="1" applyBorder="1"/>
    <xf numFmtId="0" fontId="1" fillId="4" borderId="1" xfId="0" applyFont="1" applyFill="1" applyBorder="1"/>
    <xf numFmtId="0" fontId="1" fillId="4" borderId="1" xfId="0" applyNumberFormat="1" applyFont="1" applyFill="1" applyBorder="1"/>
    <xf numFmtId="164" fontId="1" fillId="4" borderId="1" xfId="0" applyNumberFormat="1" applyFont="1" applyFill="1" applyBorder="1"/>
    <xf numFmtId="0" fontId="2" fillId="2" borderId="1" xfId="0" applyFont="1" applyFill="1" applyBorder="1"/>
    <xf numFmtId="0" fontId="2" fillId="2" borderId="1" xfId="0" applyNumberFormat="1" applyFont="1" applyFill="1" applyBorder="1"/>
    <xf numFmtId="0" fontId="5" fillId="0" borderId="1" xfId="0" applyFont="1" applyBorder="1"/>
    <xf numFmtId="0" fontId="0" fillId="0" borderId="1" xfId="0" applyNumberFormat="1" applyBorder="1" applyAlignment="1">
      <alignment horizontal="right" vertical="center"/>
    </xf>
    <xf numFmtId="0" fontId="3" fillId="5" borderId="1" xfId="0" applyFont="1" applyFill="1" applyBorder="1"/>
    <xf numFmtId="0" fontId="3" fillId="6" borderId="1" xfId="0" applyFont="1" applyFill="1" applyBorder="1"/>
    <xf numFmtId="0" fontId="3" fillId="7" borderId="1" xfId="0" applyFont="1" applyFill="1" applyBorder="1"/>
    <xf numFmtId="0" fontId="3" fillId="8" borderId="1" xfId="0" applyFont="1" applyFill="1" applyBorder="1"/>
    <xf numFmtId="0" fontId="3" fillId="9" borderId="1" xfId="0" applyFont="1" applyFill="1" applyBorder="1"/>
    <xf numFmtId="0" fontId="4" fillId="3" borderId="5" xfId="0" applyFont="1" applyFill="1" applyBorder="1" applyAlignment="1">
      <alignment horizontal="right"/>
    </xf>
    <xf numFmtId="0" fontId="4" fillId="3" borderId="7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0" fontId="0" fillId="0" borderId="4" xfId="0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18" fontId="4" fillId="3" borderId="6" xfId="0" applyNumberFormat="1" applyFont="1" applyFill="1" applyBorder="1" applyAlignment="1">
      <alignment horizontal="right"/>
    </xf>
    <xf numFmtId="18" fontId="4" fillId="3" borderId="8" xfId="0" applyNumberFormat="1" applyFont="1" applyFill="1" applyBorder="1" applyAlignment="1">
      <alignment horizontal="right"/>
    </xf>
    <xf numFmtId="0" fontId="4" fillId="3" borderId="10" xfId="0" applyFont="1" applyFill="1" applyBorder="1" applyAlignment="1">
      <alignment horizontal="right"/>
    </xf>
    <xf numFmtId="10" fontId="1" fillId="3" borderId="1" xfId="0" applyNumberFormat="1" applyFont="1" applyFill="1" applyBorder="1" applyAlignment="1">
      <alignment horizontal="right"/>
    </xf>
    <xf numFmtId="0" fontId="1" fillId="0" borderId="1" xfId="0" applyFont="1" applyFill="1" applyBorder="1"/>
    <xf numFmtId="10" fontId="1" fillId="0" borderId="1" xfId="0" applyNumberFormat="1" applyFont="1" applyFill="1" applyBorder="1"/>
    <xf numFmtId="165" fontId="2" fillId="2" borderId="1" xfId="0" applyNumberFormat="1" applyFont="1" applyFill="1" applyBorder="1"/>
    <xf numFmtId="165" fontId="0" fillId="0" borderId="1" xfId="0" applyNumberFormat="1" applyBorder="1"/>
    <xf numFmtId="165" fontId="1" fillId="4" borderId="1" xfId="0" applyNumberFormat="1" applyFont="1" applyFill="1" applyBorder="1"/>
  </cellXfs>
  <cellStyles count="1">
    <cellStyle name="Normal" xfId="0" builtinId="0"/>
  </cellStyles>
  <dxfs count="3">
    <dxf>
      <fill>
        <patternFill>
          <bgColor rgb="FFFB5955"/>
        </patternFill>
      </fill>
    </dxf>
    <dxf>
      <fill>
        <patternFill>
          <bgColor rgb="FF9CF89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B5955"/>
      <color rgb="FF9CF8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workbookViewId="0">
      <selection activeCell="H1" sqref="A1:H59"/>
    </sheetView>
  </sheetViews>
  <sheetFormatPr baseColWidth="10" defaultColWidth="8.83203125" defaultRowHeight="15" x14ac:dyDescent="0.2"/>
  <cols>
    <col min="1" max="1" width="43.5" style="1" bestFit="1" customWidth="1"/>
    <col min="2" max="2" width="13.6640625" style="3" bestFit="1" customWidth="1"/>
    <col min="3" max="3" width="16.6640625" style="3" bestFit="1" customWidth="1"/>
    <col min="4" max="4" width="9.33203125" style="3" bestFit="1" customWidth="1"/>
    <col min="5" max="5" width="11.33203125" style="34" bestFit="1" customWidth="1"/>
    <col min="6" max="6" width="9.5" style="34" bestFit="1" customWidth="1"/>
    <col min="7" max="7" width="9.1640625" style="1" bestFit="1" customWidth="1"/>
    <col min="8" max="9" width="8.83203125" style="1"/>
    <col min="10" max="10" width="19.33203125" style="1" bestFit="1" customWidth="1"/>
    <col min="11" max="11" width="12.83203125" style="1" bestFit="1" customWidth="1"/>
    <col min="12" max="16384" width="8.83203125" style="1"/>
  </cols>
  <sheetData>
    <row r="1" spans="1:12" x14ac:dyDescent="0.2">
      <c r="A1" s="13" t="s">
        <v>0</v>
      </c>
      <c r="B1" s="14" t="s">
        <v>64</v>
      </c>
      <c r="C1" s="14" t="s">
        <v>72</v>
      </c>
      <c r="D1" s="14" t="s">
        <v>24</v>
      </c>
      <c r="E1" s="33" t="s">
        <v>6</v>
      </c>
      <c r="F1" s="33" t="s">
        <v>7</v>
      </c>
      <c r="G1" s="13" t="s">
        <v>1</v>
      </c>
      <c r="H1" s="13" t="s">
        <v>2</v>
      </c>
      <c r="I1" s="6"/>
      <c r="L1" s="7"/>
    </row>
    <row r="2" spans="1:12" x14ac:dyDescent="0.2">
      <c r="A2" s="17" t="s">
        <v>46</v>
      </c>
      <c r="B2" s="3">
        <v>0</v>
      </c>
      <c r="C2" s="3">
        <v>0</v>
      </c>
      <c r="D2" s="3">
        <f>B2-C2</f>
        <v>0</v>
      </c>
      <c r="E2" s="34">
        <v>0.36874999999999997</v>
      </c>
      <c r="F2" s="34">
        <v>0.37222222222222223</v>
      </c>
      <c r="G2" s="3">
        <v>5</v>
      </c>
      <c r="H2" s="3">
        <v>5</v>
      </c>
      <c r="I2" s="6"/>
      <c r="L2" s="7"/>
    </row>
    <row r="3" spans="1:12" x14ac:dyDescent="0.2">
      <c r="A3" s="17" t="s">
        <v>3</v>
      </c>
      <c r="B3" s="3">
        <v>0</v>
      </c>
      <c r="C3" s="3">
        <v>0</v>
      </c>
      <c r="D3" s="3">
        <f t="shared" ref="D3:D32" si="0">B3-C3</f>
        <v>0</v>
      </c>
      <c r="E3" s="34">
        <v>0.37291666666666662</v>
      </c>
      <c r="F3" s="34">
        <v>0.38055555555555554</v>
      </c>
      <c r="G3" s="3">
        <v>11</v>
      </c>
      <c r="H3" s="3">
        <v>11</v>
      </c>
      <c r="I3" s="6"/>
      <c r="L3" s="7"/>
    </row>
    <row r="4" spans="1:12" x14ac:dyDescent="0.2">
      <c r="A4" s="17" t="s">
        <v>47</v>
      </c>
      <c r="B4" s="3">
        <v>5</v>
      </c>
      <c r="C4" s="3">
        <v>2</v>
      </c>
      <c r="D4" s="3">
        <f t="shared" si="0"/>
        <v>3</v>
      </c>
      <c r="E4" s="34">
        <v>0.38263888888888892</v>
      </c>
      <c r="F4" s="34">
        <v>0.38611111111111113</v>
      </c>
      <c r="G4" s="3">
        <v>5</v>
      </c>
      <c r="H4" s="3">
        <v>7</v>
      </c>
    </row>
    <row r="5" spans="1:12" x14ac:dyDescent="0.2">
      <c r="A5" s="17" t="s">
        <v>48</v>
      </c>
      <c r="B5" s="3">
        <v>12</v>
      </c>
      <c r="C5" s="3">
        <v>13</v>
      </c>
      <c r="D5" s="3">
        <f t="shared" si="0"/>
        <v>-1</v>
      </c>
      <c r="E5" s="34">
        <v>0.39583333333333331</v>
      </c>
      <c r="F5" s="34">
        <v>0.40347222222222223</v>
      </c>
      <c r="G5" s="3">
        <v>11</v>
      </c>
      <c r="H5" s="3">
        <v>23</v>
      </c>
    </row>
    <row r="6" spans="1:12" x14ac:dyDescent="0.2">
      <c r="A6" s="17" t="s">
        <v>4</v>
      </c>
      <c r="B6" s="3">
        <v>10</v>
      </c>
      <c r="C6" s="3">
        <v>6</v>
      </c>
      <c r="D6" s="3">
        <f t="shared" si="0"/>
        <v>4</v>
      </c>
      <c r="E6" s="34">
        <v>0.40833333333333338</v>
      </c>
      <c r="F6" s="34">
        <v>0.4152777777777778</v>
      </c>
      <c r="G6" s="3">
        <v>10</v>
      </c>
      <c r="H6" s="3">
        <v>16</v>
      </c>
    </row>
    <row r="7" spans="1:12" x14ac:dyDescent="0.2">
      <c r="A7" s="18" t="s">
        <v>5</v>
      </c>
      <c r="B7" s="3">
        <v>5</v>
      </c>
      <c r="C7" s="3">
        <v>3</v>
      </c>
      <c r="D7" s="3">
        <f t="shared" si="0"/>
        <v>2</v>
      </c>
      <c r="E7" s="34">
        <v>0.4236111111111111</v>
      </c>
      <c r="F7" s="34">
        <v>0.42986111111111108</v>
      </c>
      <c r="G7" s="3">
        <v>9</v>
      </c>
      <c r="H7" s="3">
        <v>12</v>
      </c>
    </row>
    <row r="8" spans="1:12" x14ac:dyDescent="0.2">
      <c r="A8" s="18" t="s">
        <v>49</v>
      </c>
      <c r="B8" s="3">
        <v>25</v>
      </c>
      <c r="C8" s="3">
        <v>29</v>
      </c>
      <c r="D8" s="3">
        <f t="shared" si="0"/>
        <v>-4</v>
      </c>
      <c r="E8" s="34">
        <v>0.45555555555555555</v>
      </c>
      <c r="F8" s="34">
        <v>0.45902777777777781</v>
      </c>
      <c r="G8" s="3">
        <v>5</v>
      </c>
      <c r="H8" s="3">
        <v>34</v>
      </c>
    </row>
    <row r="9" spans="1:12" x14ac:dyDescent="0.2">
      <c r="A9" s="18" t="s">
        <v>50</v>
      </c>
      <c r="B9" s="3">
        <v>8</v>
      </c>
      <c r="C9" s="3">
        <v>8</v>
      </c>
      <c r="D9" s="3">
        <f t="shared" si="0"/>
        <v>0</v>
      </c>
      <c r="E9" s="34">
        <v>0.46597222222222223</v>
      </c>
      <c r="F9" s="34">
        <v>0.47361111111111115</v>
      </c>
      <c r="G9" s="3">
        <v>11</v>
      </c>
      <c r="H9" s="3">
        <v>19</v>
      </c>
    </row>
    <row r="10" spans="1:12" x14ac:dyDescent="0.2">
      <c r="A10" s="15" t="s">
        <v>8</v>
      </c>
      <c r="D10" s="3">
        <f t="shared" si="0"/>
        <v>0</v>
      </c>
      <c r="E10" s="34">
        <v>0.4826388888888889</v>
      </c>
      <c r="F10" s="34">
        <v>0.5</v>
      </c>
      <c r="G10" s="3">
        <v>25</v>
      </c>
      <c r="H10" s="3">
        <v>25</v>
      </c>
    </row>
    <row r="11" spans="1:12" x14ac:dyDescent="0.2">
      <c r="A11" s="19" t="s">
        <v>52</v>
      </c>
      <c r="B11" s="3">
        <v>10</v>
      </c>
      <c r="C11" s="3">
        <v>11</v>
      </c>
      <c r="D11" s="3">
        <f t="shared" si="0"/>
        <v>-1</v>
      </c>
      <c r="E11" s="34">
        <v>0.52152777777777781</v>
      </c>
      <c r="F11" s="34">
        <v>0.53680555555555554</v>
      </c>
      <c r="G11" s="3">
        <v>22</v>
      </c>
      <c r="H11" s="3">
        <v>33</v>
      </c>
    </row>
    <row r="12" spans="1:12" x14ac:dyDescent="0.2">
      <c r="A12" s="19" t="s">
        <v>51</v>
      </c>
      <c r="B12" s="3">
        <v>5</v>
      </c>
      <c r="C12" s="3">
        <v>5</v>
      </c>
      <c r="D12" s="3">
        <f t="shared" si="0"/>
        <v>0</v>
      </c>
      <c r="E12" s="34">
        <v>0.54166666666666663</v>
      </c>
      <c r="F12" s="34">
        <v>0.55347222222222225</v>
      </c>
      <c r="G12" s="3">
        <v>17</v>
      </c>
      <c r="H12" s="3">
        <v>22</v>
      </c>
    </row>
    <row r="13" spans="1:12" x14ac:dyDescent="0.2">
      <c r="A13" s="19" t="s">
        <v>10</v>
      </c>
      <c r="B13" s="3">
        <v>30</v>
      </c>
      <c r="C13" s="3">
        <v>37</v>
      </c>
      <c r="D13" s="3">
        <f t="shared" si="0"/>
        <v>-7</v>
      </c>
      <c r="E13" s="34">
        <v>0.5805555555555556</v>
      </c>
      <c r="F13" s="34">
        <v>0.5854166666666667</v>
      </c>
      <c r="G13" s="3">
        <v>7</v>
      </c>
      <c r="H13" s="3">
        <v>42</v>
      </c>
    </row>
    <row r="14" spans="1:12" x14ac:dyDescent="0.2">
      <c r="A14" s="20" t="s">
        <v>53</v>
      </c>
      <c r="B14" s="3">
        <v>25</v>
      </c>
      <c r="C14" s="3">
        <v>19</v>
      </c>
      <c r="D14" s="3">
        <f t="shared" si="0"/>
        <v>6</v>
      </c>
      <c r="E14" s="34">
        <v>0.6020833333333333</v>
      </c>
      <c r="F14" s="34">
        <v>0.61249999999999993</v>
      </c>
      <c r="G14" s="3">
        <v>15</v>
      </c>
      <c r="H14" s="3">
        <v>34</v>
      </c>
    </row>
    <row r="15" spans="1:12" x14ac:dyDescent="0.2">
      <c r="A15" s="20" t="s">
        <v>11</v>
      </c>
      <c r="B15" s="3">
        <v>60</v>
      </c>
      <c r="C15" s="3">
        <v>27</v>
      </c>
      <c r="D15" s="3">
        <f t="shared" si="0"/>
        <v>33</v>
      </c>
      <c r="E15" s="34">
        <v>0.63750000000000007</v>
      </c>
      <c r="F15" s="34">
        <v>0.64027777777777783</v>
      </c>
      <c r="G15" s="3">
        <v>4</v>
      </c>
      <c r="H15" s="3">
        <v>31</v>
      </c>
    </row>
    <row r="16" spans="1:12" x14ac:dyDescent="0.2">
      <c r="A16" s="20" t="s">
        <v>12</v>
      </c>
      <c r="B16" s="3">
        <v>10</v>
      </c>
      <c r="C16" s="3">
        <v>13</v>
      </c>
      <c r="D16" s="3">
        <f t="shared" si="0"/>
        <v>-3</v>
      </c>
      <c r="E16" s="34">
        <v>0.64930555555555558</v>
      </c>
      <c r="F16" s="34">
        <v>0.65555555555555556</v>
      </c>
      <c r="G16" s="3">
        <v>9</v>
      </c>
      <c r="H16" s="3">
        <v>22</v>
      </c>
    </row>
    <row r="17" spans="1:8" x14ac:dyDescent="0.2">
      <c r="A17" s="20" t="s">
        <v>69</v>
      </c>
      <c r="B17" s="3">
        <v>0</v>
      </c>
      <c r="C17" s="3">
        <v>4</v>
      </c>
      <c r="D17" s="3">
        <f t="shared" si="0"/>
        <v>-4</v>
      </c>
      <c r="E17" s="34">
        <v>0.66041666666666665</v>
      </c>
      <c r="F17" s="34">
        <v>0.66875000000000007</v>
      </c>
      <c r="G17" s="3">
        <v>12</v>
      </c>
      <c r="H17" s="3">
        <v>16</v>
      </c>
    </row>
    <row r="18" spans="1:8" x14ac:dyDescent="0.2">
      <c r="A18" s="20" t="s">
        <v>14</v>
      </c>
      <c r="B18" s="3">
        <v>60</v>
      </c>
      <c r="C18" s="3">
        <v>79</v>
      </c>
      <c r="D18" s="3">
        <f t="shared" si="0"/>
        <v>-19</v>
      </c>
      <c r="E18" s="34">
        <v>0.72638888888888886</v>
      </c>
      <c r="F18" s="34">
        <v>0.72916666666666663</v>
      </c>
      <c r="G18" s="3">
        <v>4</v>
      </c>
      <c r="H18" s="3">
        <v>83</v>
      </c>
    </row>
    <row r="19" spans="1:8" x14ac:dyDescent="0.2">
      <c r="A19" s="20" t="s">
        <v>57</v>
      </c>
      <c r="B19" s="3">
        <v>15</v>
      </c>
      <c r="C19" s="3">
        <v>6</v>
      </c>
      <c r="D19" s="3">
        <f t="shared" si="0"/>
        <v>9</v>
      </c>
      <c r="E19" s="34">
        <v>0.73749999999999993</v>
      </c>
      <c r="F19" s="34">
        <v>0.7416666666666667</v>
      </c>
      <c r="G19" s="3">
        <v>6</v>
      </c>
      <c r="H19" s="3">
        <v>12</v>
      </c>
    </row>
    <row r="20" spans="1:8" x14ac:dyDescent="0.2">
      <c r="A20" s="20" t="s">
        <v>54</v>
      </c>
      <c r="B20" s="3">
        <v>10</v>
      </c>
      <c r="C20" s="3">
        <v>5</v>
      </c>
      <c r="D20" s="3">
        <f t="shared" si="0"/>
        <v>5</v>
      </c>
      <c r="E20" s="34">
        <v>0.74652777777777779</v>
      </c>
      <c r="F20" s="34">
        <v>0.74722222222222223</v>
      </c>
      <c r="G20" s="3">
        <v>1</v>
      </c>
      <c r="H20" s="3">
        <v>6</v>
      </c>
    </row>
    <row r="21" spans="1:8" x14ac:dyDescent="0.2">
      <c r="A21" s="20" t="s">
        <v>16</v>
      </c>
      <c r="B21" s="3">
        <v>25</v>
      </c>
      <c r="C21" s="3">
        <v>13</v>
      </c>
      <c r="D21" s="3">
        <f t="shared" si="0"/>
        <v>12</v>
      </c>
      <c r="E21" s="34">
        <v>0.75902777777777775</v>
      </c>
      <c r="F21" s="34">
        <v>0.76041666666666663</v>
      </c>
      <c r="G21" s="3">
        <v>2</v>
      </c>
      <c r="H21" s="3">
        <v>15</v>
      </c>
    </row>
    <row r="22" spans="1:8" x14ac:dyDescent="0.2">
      <c r="A22" s="20" t="s">
        <v>56</v>
      </c>
      <c r="B22" s="3">
        <v>30</v>
      </c>
      <c r="C22" s="3">
        <v>29</v>
      </c>
      <c r="D22" s="3">
        <f t="shared" si="0"/>
        <v>1</v>
      </c>
      <c r="E22" s="34">
        <v>0.78333333333333333</v>
      </c>
      <c r="F22" s="34">
        <v>0.78749999999999998</v>
      </c>
      <c r="G22" s="3">
        <v>6</v>
      </c>
      <c r="H22" s="3">
        <v>35</v>
      </c>
    </row>
    <row r="23" spans="1:8" x14ac:dyDescent="0.2">
      <c r="A23" s="20" t="s">
        <v>55</v>
      </c>
      <c r="B23" s="3">
        <v>10</v>
      </c>
      <c r="C23" s="3">
        <v>5</v>
      </c>
      <c r="D23" s="3">
        <f t="shared" si="0"/>
        <v>5</v>
      </c>
      <c r="E23" s="34">
        <v>0.79305555555555562</v>
      </c>
      <c r="F23" s="34">
        <v>0.79513888888888884</v>
      </c>
      <c r="G23" s="3">
        <v>3</v>
      </c>
      <c r="H23" s="3">
        <v>8</v>
      </c>
    </row>
    <row r="24" spans="1:8" x14ac:dyDescent="0.2">
      <c r="A24" s="15" t="s">
        <v>17</v>
      </c>
      <c r="D24" s="3">
        <f t="shared" si="0"/>
        <v>0</v>
      </c>
      <c r="E24" s="34">
        <v>0.79652777777777783</v>
      </c>
      <c r="F24" s="34">
        <v>0.81874999999999998</v>
      </c>
      <c r="G24" s="3">
        <v>22</v>
      </c>
      <c r="H24" s="3">
        <v>22</v>
      </c>
    </row>
    <row r="25" spans="1:8" x14ac:dyDescent="0.2">
      <c r="A25" s="21" t="s">
        <v>59</v>
      </c>
      <c r="B25" s="3">
        <v>10</v>
      </c>
      <c r="C25" s="3">
        <v>6</v>
      </c>
      <c r="D25" s="3">
        <f t="shared" si="0"/>
        <v>4</v>
      </c>
      <c r="E25" s="34">
        <v>0.82500000000000007</v>
      </c>
      <c r="F25" s="34">
        <v>0.82916666666666661</v>
      </c>
      <c r="G25" s="3">
        <v>6</v>
      </c>
      <c r="H25" s="3">
        <v>12</v>
      </c>
    </row>
    <row r="26" spans="1:8" x14ac:dyDescent="0.2">
      <c r="A26" s="21" t="s">
        <v>58</v>
      </c>
      <c r="B26" s="3">
        <v>10</v>
      </c>
      <c r="C26" s="3">
        <v>7</v>
      </c>
      <c r="D26" s="3">
        <f t="shared" si="0"/>
        <v>3</v>
      </c>
      <c r="E26" s="34">
        <v>0.84652777777777777</v>
      </c>
      <c r="F26" s="34">
        <v>0.85625000000000007</v>
      </c>
      <c r="G26" s="3">
        <v>14</v>
      </c>
      <c r="H26" s="3">
        <v>21</v>
      </c>
    </row>
    <row r="27" spans="1:8" x14ac:dyDescent="0.2">
      <c r="A27" s="21" t="s">
        <v>68</v>
      </c>
      <c r="B27" s="3">
        <v>10</v>
      </c>
      <c r="C27" s="3">
        <v>25</v>
      </c>
      <c r="D27" s="3">
        <f t="shared" si="0"/>
        <v>-15</v>
      </c>
      <c r="E27" s="34">
        <v>0.87638888888888899</v>
      </c>
      <c r="F27" s="34">
        <v>0.87847222222222221</v>
      </c>
      <c r="G27" s="3">
        <v>3</v>
      </c>
      <c r="H27" s="3">
        <v>28</v>
      </c>
    </row>
    <row r="28" spans="1:8" x14ac:dyDescent="0.2">
      <c r="A28" s="21" t="s">
        <v>61</v>
      </c>
      <c r="B28" s="3">
        <v>0</v>
      </c>
      <c r="C28" s="3">
        <v>0</v>
      </c>
      <c r="D28" s="3">
        <f t="shared" si="0"/>
        <v>0</v>
      </c>
      <c r="E28" s="34">
        <v>0.87986111111111109</v>
      </c>
      <c r="F28" s="34">
        <v>0.88750000000000007</v>
      </c>
      <c r="G28" s="3">
        <v>11</v>
      </c>
      <c r="H28" s="3">
        <v>11</v>
      </c>
    </row>
    <row r="29" spans="1:8" x14ac:dyDescent="0.2">
      <c r="A29" s="21" t="s">
        <v>60</v>
      </c>
      <c r="B29" s="3">
        <v>0</v>
      </c>
      <c r="C29" s="3">
        <v>1</v>
      </c>
      <c r="D29" s="3">
        <f t="shared" si="0"/>
        <v>-1</v>
      </c>
      <c r="E29" s="34">
        <v>0.88888888888888884</v>
      </c>
      <c r="F29" s="34">
        <v>0.90347222222222223</v>
      </c>
      <c r="G29" s="3">
        <v>21</v>
      </c>
      <c r="H29" s="3">
        <v>22</v>
      </c>
    </row>
    <row r="30" spans="1:8" x14ac:dyDescent="0.2">
      <c r="A30" s="21" t="s">
        <v>67</v>
      </c>
      <c r="D30" s="3" t="s">
        <v>28</v>
      </c>
      <c r="G30" s="3"/>
    </row>
    <row r="31" spans="1:8" x14ac:dyDescent="0.2">
      <c r="A31" s="10" t="s">
        <v>22</v>
      </c>
      <c r="B31" s="11">
        <f>SUM(B2:B30)</f>
        <v>385</v>
      </c>
      <c r="C31" s="11">
        <f>SUM(C2:C30)</f>
        <v>353</v>
      </c>
      <c r="D31" s="11">
        <f>SUM(D2:D30)</f>
        <v>32</v>
      </c>
      <c r="E31" s="35"/>
      <c r="F31" s="35"/>
      <c r="G31" s="11">
        <f t="shared" ref="G31:H31" si="1">SUM(G2:G30)</f>
        <v>277</v>
      </c>
      <c r="H31" s="11">
        <f t="shared" si="1"/>
        <v>627</v>
      </c>
    </row>
    <row r="32" spans="1:8" x14ac:dyDescent="0.2">
      <c r="A32" s="10" t="s">
        <v>23</v>
      </c>
      <c r="B32" s="12">
        <f>B31/60</f>
        <v>6.416666666666667</v>
      </c>
      <c r="C32" s="12">
        <f>C31/60</f>
        <v>5.8833333333333337</v>
      </c>
      <c r="D32" s="12">
        <f t="shared" si="0"/>
        <v>0.53333333333333321</v>
      </c>
      <c r="E32" s="35"/>
      <c r="F32" s="35"/>
      <c r="G32" s="12">
        <f>G31/60</f>
        <v>4.6166666666666663</v>
      </c>
      <c r="H32" s="10">
        <f>H31/60</f>
        <v>10.45</v>
      </c>
    </row>
    <row r="33" spans="1:3" x14ac:dyDescent="0.2">
      <c r="B33" s="16" t="s">
        <v>18</v>
      </c>
      <c r="C33" s="2" t="s">
        <v>65</v>
      </c>
    </row>
    <row r="34" spans="1:3" x14ac:dyDescent="0.2">
      <c r="B34" s="16" t="s">
        <v>13</v>
      </c>
      <c r="C34" s="5" t="s">
        <v>45</v>
      </c>
    </row>
    <row r="36" spans="1:3" x14ac:dyDescent="0.2">
      <c r="A36" s="4" t="s">
        <v>25</v>
      </c>
      <c r="B36" s="3">
        <v>5</v>
      </c>
    </row>
    <row r="37" spans="1:3" x14ac:dyDescent="0.2">
      <c r="A37" s="4" t="s">
        <v>26</v>
      </c>
      <c r="B37" s="3">
        <v>9</v>
      </c>
    </row>
    <row r="38" spans="1:3" x14ac:dyDescent="0.2">
      <c r="A38" s="4" t="s">
        <v>27</v>
      </c>
      <c r="B38" s="3">
        <v>12</v>
      </c>
    </row>
    <row r="39" spans="1:3" x14ac:dyDescent="0.2">
      <c r="A39" s="4" t="s">
        <v>29</v>
      </c>
      <c r="B39" s="3">
        <v>19</v>
      </c>
    </row>
    <row r="40" spans="1:3" x14ac:dyDescent="0.2">
      <c r="A40" s="4" t="s">
        <v>63</v>
      </c>
      <c r="B40" s="9">
        <f>(19/26)*100</f>
        <v>73.076923076923066</v>
      </c>
    </row>
    <row r="41" spans="1:3" x14ac:dyDescent="0.2">
      <c r="A41" s="4" t="s">
        <v>70</v>
      </c>
      <c r="B41" s="9">
        <f>(22/26)*100</f>
        <v>84.615384615384613</v>
      </c>
    </row>
    <row r="42" spans="1:3" x14ac:dyDescent="0.2">
      <c r="A42" s="4" t="s">
        <v>30</v>
      </c>
      <c r="B42" s="3">
        <v>79</v>
      </c>
      <c r="C42" s="5" t="s">
        <v>31</v>
      </c>
    </row>
    <row r="43" spans="1:3" x14ac:dyDescent="0.2">
      <c r="A43" s="4" t="s">
        <v>32</v>
      </c>
      <c r="B43" s="3">
        <v>33</v>
      </c>
      <c r="C43" s="5" t="s">
        <v>33</v>
      </c>
    </row>
    <row r="44" spans="1:3" x14ac:dyDescent="0.2">
      <c r="A44" s="4" t="s">
        <v>34</v>
      </c>
      <c r="B44" s="3">
        <v>19</v>
      </c>
      <c r="C44" s="5" t="s">
        <v>31</v>
      </c>
    </row>
    <row r="45" spans="1:3" x14ac:dyDescent="0.2">
      <c r="A45" s="4" t="s">
        <v>35</v>
      </c>
      <c r="B45" s="3">
        <v>60</v>
      </c>
      <c r="C45" s="5" t="s">
        <v>66</v>
      </c>
    </row>
    <row r="46" spans="1:3" x14ac:dyDescent="0.2">
      <c r="A46" s="4" t="s">
        <v>36</v>
      </c>
      <c r="B46" s="3">
        <v>22</v>
      </c>
      <c r="C46" s="5" t="s">
        <v>9</v>
      </c>
    </row>
    <row r="47" spans="1:3" x14ac:dyDescent="0.2">
      <c r="A47" s="4" t="s">
        <v>37</v>
      </c>
      <c r="B47" s="3">
        <v>1</v>
      </c>
      <c r="C47" s="5" t="s">
        <v>15</v>
      </c>
    </row>
    <row r="48" spans="1:3" x14ac:dyDescent="0.2">
      <c r="A48" s="4" t="s">
        <v>38</v>
      </c>
      <c r="B48" s="3">
        <v>83</v>
      </c>
      <c r="C48" s="5" t="s">
        <v>31</v>
      </c>
    </row>
    <row r="49" spans="1:3" x14ac:dyDescent="0.2">
      <c r="A49" s="4" t="s">
        <v>39</v>
      </c>
      <c r="B49" s="3">
        <v>5</v>
      </c>
      <c r="C49" s="5" t="s">
        <v>40</v>
      </c>
    </row>
    <row r="50" spans="1:3" ht="16" thickBot="1" x14ac:dyDescent="0.25"/>
    <row r="51" spans="1:3" ht="16" x14ac:dyDescent="0.2">
      <c r="A51" s="22" t="s">
        <v>19</v>
      </c>
      <c r="B51" s="27">
        <v>0.35138888888888892</v>
      </c>
    </row>
    <row r="52" spans="1:3" ht="16" x14ac:dyDescent="0.2">
      <c r="A52" s="23" t="s">
        <v>20</v>
      </c>
      <c r="B52" s="28">
        <v>0.9243055555555556</v>
      </c>
    </row>
    <row r="53" spans="1:3" ht="17" thickBot="1" x14ac:dyDescent="0.25">
      <c r="A53" s="24" t="s">
        <v>21</v>
      </c>
      <c r="B53" s="29" t="s">
        <v>62</v>
      </c>
    </row>
    <row r="54" spans="1:3" x14ac:dyDescent="0.2">
      <c r="A54" s="25"/>
      <c r="B54" s="25"/>
    </row>
    <row r="55" spans="1:3" x14ac:dyDescent="0.2">
      <c r="A55" s="26" t="s">
        <v>41</v>
      </c>
      <c r="B55" s="26">
        <v>30</v>
      </c>
    </row>
    <row r="56" spans="1:3" x14ac:dyDescent="0.2">
      <c r="A56" s="26" t="s">
        <v>42</v>
      </c>
      <c r="B56" s="26">
        <v>26</v>
      </c>
    </row>
    <row r="57" spans="1:3" x14ac:dyDescent="0.2">
      <c r="A57" s="26" t="s">
        <v>43</v>
      </c>
      <c r="B57" s="30">
        <v>0.86670000000000003</v>
      </c>
    </row>
    <row r="58" spans="1:3" x14ac:dyDescent="0.2">
      <c r="A58" s="8"/>
      <c r="B58" s="30" t="s">
        <v>44</v>
      </c>
    </row>
    <row r="59" spans="1:3" x14ac:dyDescent="0.2">
      <c r="A59" s="31" t="s">
        <v>71</v>
      </c>
      <c r="B59" s="32"/>
    </row>
  </sheetData>
  <phoneticPr fontId="6" type="noConversion"/>
  <conditionalFormatting sqref="F30">
    <cfRule type="cellIs" dxfId="2" priority="3" operator="greaterThan">
      <formula>0</formula>
    </cfRule>
  </conditionalFormatting>
  <conditionalFormatting sqref="D2:D1048576">
    <cfRule type="cellIs" dxfId="1" priority="2" operator="greaterThan">
      <formula>0</formula>
    </cfRule>
  </conditionalFormatting>
  <conditionalFormatting sqref="D2:D1048576">
    <cfRule type="cellIs" dxfId="0" priority="1" operator="lessThan">
      <formula>0</formula>
    </cfRule>
  </conditionalFormatting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Casabona</dc:creator>
  <cp:lastModifiedBy>Microsoft Office User</cp:lastModifiedBy>
  <cp:lastPrinted>2016-03-08T03:55:45Z</cp:lastPrinted>
  <dcterms:created xsi:type="dcterms:W3CDTF">2016-02-29T17:43:47Z</dcterms:created>
  <dcterms:modified xsi:type="dcterms:W3CDTF">2016-03-08T03:58:15Z</dcterms:modified>
</cp:coreProperties>
</file>